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12" activeTab="2"/>
  </bookViews>
  <sheets>
    <sheet name="obciążenie" sheetId="1" r:id="rId1"/>
    <sheet name="zobowiązania" sheetId="2" r:id="rId2"/>
    <sheet name="poręczenia" sheetId="3" r:id="rId3"/>
  </sheets>
  <definedNames/>
  <calcPr fullCalcOnLoad="1"/>
</workbook>
</file>

<file path=xl/sharedStrings.xml><?xml version="1.0" encoding="utf-8"?>
<sst xmlns="http://schemas.openxmlformats.org/spreadsheetml/2006/main" count="186" uniqueCount="79">
  <si>
    <t>Lp.</t>
  </si>
  <si>
    <t>w zł</t>
  </si>
  <si>
    <t>kapitał</t>
  </si>
  <si>
    <t>odsetki</t>
  </si>
  <si>
    <t>Razem kredyty:</t>
  </si>
  <si>
    <t>Ogółem pożyczki i kredyty:</t>
  </si>
  <si>
    <t>Rok</t>
  </si>
  <si>
    <t>Ogółem:</t>
  </si>
  <si>
    <t>Nazwa wierzyciela</t>
  </si>
  <si>
    <t>UWAGA!</t>
  </si>
  <si>
    <t>X</t>
  </si>
  <si>
    <t>Razem pożyczki:</t>
  </si>
  <si>
    <t>Opiniowany kredyt</t>
  </si>
  <si>
    <t>planowane dochody ogółem jednostki samorządu terytorialnego</t>
  </si>
  <si>
    <t>Opiniowana pożyczka</t>
  </si>
  <si>
    <t xml:space="preserve">w tym </t>
  </si>
  <si>
    <t>Kredyty długoterminowe zaciągnięte przed dniem złożenia wniosku</t>
  </si>
  <si>
    <t>Pożyczki długoterminowezaciągnięte przed dniem złożenia wniosku</t>
  </si>
  <si>
    <t>Kredyty i pożyczki krótkoterminowe zaciągnięte przed dniem złożenia wniosku</t>
  </si>
  <si>
    <t>Opiniowany kredyt/pożyczka</t>
  </si>
  <si>
    <t>Razem kredyty i pożyczki krótkoterminowe</t>
  </si>
  <si>
    <t>Przypadające do spłaty kredyty i pożyczki wraz z odsetkami</t>
  </si>
  <si>
    <t>……………………………………..</t>
  </si>
  <si>
    <t>pieczęć j.s.t.</t>
  </si>
  <si>
    <t>Załącznik Nr 2</t>
  </si>
  <si>
    <t>do wniosku o wydanie opinii</t>
  </si>
  <si>
    <t>ZESTAWIENIE ZOBOWIĄZAŃ Z TYTUŁU POŻYCZEK I KREDYTÓW</t>
  </si>
  <si>
    <t>na cel określony w art. 169 ust. 3 pkt 1 ustawy o finansach publicznych</t>
  </si>
  <si>
    <t>Załącznik Nr 4</t>
  </si>
  <si>
    <t>odsetki od kredytów i pożyczek długoterminowych i krótkoterminowych</t>
  </si>
  <si>
    <t>wykup papierów wartościowych długoterminowych</t>
  </si>
  <si>
    <t>odsetki i dyskonto od papierów wartościowych długoterminowych i krótkoterminowych</t>
  </si>
  <si>
    <t>Suma obciążeń bez zobowiązań zaciągniętych w związku z zadaniami finansowanymi z udziałem środków z UE</t>
  </si>
  <si>
    <t>Suma wszystkich obciążeń (łącznie z opiniowanym kredytem/ pożyczką/ wykupem)                  (2+3+4+5+6)</t>
  </si>
  <si>
    <t>% wszystkich obciążeń w stosunku do dochodów ogółem           (7 / 9)</t>
  </si>
  <si>
    <t>% obciążeń bez zobowiązań zaciągniętych w związku z zadaniami finansowanymi z udziałem środków z UE                                  (8 / 9)</t>
  </si>
  <si>
    <t>potencjalne spłaty z tytułu udzielonych poręczeń i gwarancji</t>
  </si>
  <si>
    <t>Zestawienie powinno zawierać wszystkie kredyty i pożyczki (w tym również kredyty i pożyczki krótkoterminowe na sfinansowanie przejściowego deficytu budżetu występującego w ciągu roku) zaciągnięte do dnia złożenia wniosku przypadające do spłaty w bieżącym roku budżetowym i latach nastpnych. Kwota zadłużenia (kolumna 4) obejmować powinna zobowiązania z tytułu kredytów i pożyczek wykazanych w Rb-Z na 31.12 poprzedniego roku budżetowego powiększone o zobowiązania zaciągnięte w bieżącym roku budżetowym do dnia złożenia wniosku. Lata, o których mowa w kolumnach 4, 6 i 7 odnoszą się do okresu począwszy od bieżącego roku budżetowego do roku, w którym dojdzie do całkowitej spłaty wykazanych w zestawieniu zobowiązań.</t>
  </si>
  <si>
    <t>W spłatach kapitału (kolumny 8, 10, 12, 14, 16, 18, 20) uwzględnić należy tylko rozchody z tytułu zaciągniętych w/w zobowiązań zwrotnych długoterminowych planowane na dany rok budżetowy. W spłatach odsetek (kolumny 9, 11, 13, 15, 17, 19, 21) uwzględnić należy wydatki planowane tytułem obsługi długu na dany rok budżetowy (w tym również od zobowiązań krótkoterminowych).</t>
  </si>
  <si>
    <t>Data zaciągnięcia zobowiązania      (z umowy)</t>
  </si>
  <si>
    <t>………………………………………………………………….</t>
  </si>
  <si>
    <t>Dochody wykazane w kolumnie 9 w bieżącym roku budżetowym odnosić się powinny do wysokości dochodów budżetowych planowanych na koniec roku budżetowego na dzień złożenia opiniowanego wniosku a w latach następnych do planu dochodów budżetowych na dany rok określonego w prognozie planowanego długu j.s.t. stanowiącej część WPF.</t>
  </si>
  <si>
    <t>o której mowa w art. 91 ust. 2 u.f.p.</t>
  </si>
  <si>
    <r>
      <t xml:space="preserve">Raty pożyczek i kredytów </t>
    </r>
    <r>
      <rPr>
        <sz val="10"/>
        <rFont val="Times New Roman CE"/>
        <family val="0"/>
      </rPr>
      <t xml:space="preserve">długoterminowych </t>
    </r>
    <r>
      <rPr>
        <b/>
        <sz val="11"/>
        <rFont val="Times New Roman CE"/>
        <family val="0"/>
      </rPr>
      <t>*(patrz uwaga)</t>
    </r>
  </si>
  <si>
    <t xml:space="preserve">* Do kategorii pożyczek i kredytów zaliczyć należy tytuły dłużne, o których mowa w  § 3 pkt 2 zgodnie z Rozporządzeniem Ministra Finansów  z dnia 23 grudnia 2010 r. (Dz. U. Nr. 252 poz. 1692) </t>
  </si>
  <si>
    <t>ZESTAWIENIE PRZEDSTAWIAJĄCE ŁĄCZNĄ KWOTĘ PRZYPADAJĄCYCH W DANYM ROKU BUDŻETOWYM SPŁAT I WYKUPÓW O KTÓRYCH MOWA W ART. 91 UST. 2 USTAWY O FINANSACH PUBLICZNYCH</t>
  </si>
  <si>
    <t>o której mowa w art. 91 ust. 2 u. f.p.</t>
  </si>
  <si>
    <t>Kwota zadłużenia przypadająca do spłaty                         (kapitał + odsetki)            w latach                            2011-2017</t>
  </si>
  <si>
    <t>Kwota kapitału do spłaty w latach 2011 - 2017</t>
  </si>
  <si>
    <t>Kwota odsetek do spłaty w latach 2011-2017</t>
  </si>
  <si>
    <t xml:space="preserve">kapitał </t>
  </si>
  <si>
    <t>ING Bank Śląski O/Kielce</t>
  </si>
  <si>
    <t>02.08.2007</t>
  </si>
  <si>
    <t>313 694</t>
  </si>
  <si>
    <t>BOŚ S.A.  o/Częstochowa</t>
  </si>
  <si>
    <t>08.09.2008</t>
  </si>
  <si>
    <t>29.09.2009</t>
  </si>
  <si>
    <t>29.07.2010</t>
  </si>
  <si>
    <t>5.</t>
  </si>
  <si>
    <t>WFOŚiGW O/Kielce</t>
  </si>
  <si>
    <t>26.10.2007</t>
  </si>
  <si>
    <t>23.12.2009</t>
  </si>
  <si>
    <t>Załącznik Nr  3</t>
  </si>
  <si>
    <t>WYKAZ ZOBOWIĄZAŃ FINANSOWYCH ZALICZANYCH DO KATEGORII POŻYCZEK I KREDYTÓW</t>
  </si>
  <si>
    <t>Nazwa dłużnika                 Data zawarcia umowy               (miesiąc, rok)</t>
  </si>
  <si>
    <t>Nazwa umowy</t>
  </si>
  <si>
    <t xml:space="preserve">Zaplanowanie zobowiązania w budżecie (klasyfikacja budżetowa)                                  </t>
  </si>
  <si>
    <t xml:space="preserve">Łączna kwota zobowiązania finansowego                           </t>
  </si>
  <si>
    <t>Kwota spłat przypadających w roku budżetowym</t>
  </si>
  <si>
    <t>umowy o partnerstwie publiczno-prywatnym, które mają wpływ na poziom długu</t>
  </si>
  <si>
    <t>papiery wartościowe, których zbywalność jest ograniczona</t>
  </si>
  <si>
    <t>umowy sprzedaży, w których cena jest płatna w ratach</t>
  </si>
  <si>
    <t xml:space="preserve">umowy leasingu zawarte z producentem lub finansującym, w których ryzyko i korzyści 
   z tytułu własności są przeniesione na korzystającego z rzeczy
</t>
  </si>
  <si>
    <t xml:space="preserve">umowy nienazwane o terminie zapłaty dłuższym niż rok, związane z finansowaniem usług, 
  dostaw, robót budowlanych, które wywołują skutki ekonomiczne podobne do umowy 
  pożyczki lub kredytu
</t>
  </si>
  <si>
    <t>Zakład Usług Komunalnych w Wodzisławiu  wrzesień 2009 r.</t>
  </si>
  <si>
    <t>poręczenie kredytu</t>
  </si>
  <si>
    <t xml:space="preserve">Dział 757   Rozdział 75704   Paragraf 8020 </t>
  </si>
  <si>
    <t>Razem wartość zobowiązań finansowych:</t>
  </si>
  <si>
    <t>Razem spłaty w poszczególnych latach: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</si>
</sst>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38">
    <font>
      <sz val="10"/>
      <name val="Arial CE"/>
      <family val="0"/>
    </font>
    <font>
      <sz val="10"/>
      <name val="Times New Roman CE"/>
      <family val="1"/>
    </font>
    <font>
      <sz val="7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7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sz val="13"/>
      <name val="Times New Roman CE"/>
      <family val="0"/>
    </font>
    <font>
      <b/>
      <vertAlign val="superscript"/>
      <sz val="14"/>
      <name val="Times New Roman"/>
      <family val="1"/>
    </font>
    <font>
      <sz val="14"/>
      <name val="Times New Roman CE"/>
      <family val="1"/>
    </font>
    <font>
      <b/>
      <sz val="11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12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vertAlign val="superscript"/>
      <sz val="1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3" fontId="1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3" fontId="1" fillId="0" borderId="25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1" fillId="0" borderId="13" xfId="0" applyNumberFormat="1" applyFont="1" applyBorder="1" applyAlignment="1" applyProtection="1">
      <alignment vertical="center"/>
      <protection hidden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6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3" fontId="1" fillId="0" borderId="24" xfId="0" applyNumberFormat="1" applyFont="1" applyBorder="1" applyAlignment="1">
      <alignment/>
    </xf>
    <xf numFmtId="2" fontId="1" fillId="0" borderId="13" xfId="0" applyNumberFormat="1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4" fontId="1" fillId="0" borderId="25" xfId="0" applyNumberFormat="1" applyFont="1" applyBorder="1" applyAlignment="1" applyProtection="1">
      <alignment vertical="center"/>
      <protection hidden="1"/>
    </xf>
    <xf numFmtId="0" fontId="1" fillId="0" borderId="25" xfId="0" applyFont="1" applyBorder="1" applyAlignment="1">
      <alignment vertical="center"/>
    </xf>
    <xf numFmtId="0" fontId="0" fillId="0" borderId="0" xfId="0" applyAlignment="1">
      <alignment horizontal="justify" vertical="center" wrapText="1"/>
    </xf>
    <xf numFmtId="0" fontId="4" fillId="0" borderId="1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11" xfId="0" applyFont="1" applyBorder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4" fillId="0" borderId="22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/>
    </xf>
    <xf numFmtId="0" fontId="6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right" vertical="center"/>
    </xf>
    <xf numFmtId="3" fontId="35" fillId="0" borderId="14" xfId="0" applyNumberFormat="1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36" fillId="0" borderId="13" xfId="0" applyNumberFormat="1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35" fillId="0" borderId="11" xfId="0" applyNumberFormat="1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3" fontId="36" fillId="0" borderId="24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3" fontId="36" fillId="0" borderId="50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 wrapText="1"/>
    </xf>
    <xf numFmtId="0" fontId="4" fillId="0" borderId="50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6" fillId="0" borderId="11" xfId="0" applyNumberFormat="1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3" fontId="36" fillId="0" borderId="52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3" fillId="0" borderId="55" xfId="0" applyFont="1" applyBorder="1" applyAlignment="1">
      <alignment horizontal="right" vertical="center" wrapText="1"/>
    </xf>
    <xf numFmtId="0" fontId="3" fillId="0" borderId="56" xfId="0" applyFont="1" applyBorder="1" applyAlignment="1">
      <alignment horizontal="right" vertical="center" wrapText="1"/>
    </xf>
    <xf numFmtId="3" fontId="1" fillId="0" borderId="57" xfId="0" applyNumberFormat="1" applyFont="1" applyBorder="1" applyAlignment="1">
      <alignment vertical="center"/>
    </xf>
    <xf numFmtId="3" fontId="1" fillId="0" borderId="58" xfId="0" applyNumberFormat="1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right" vertical="center"/>
    </xf>
    <xf numFmtId="3" fontId="3" fillId="0" borderId="56" xfId="0" applyNumberFormat="1" applyFont="1" applyBorder="1" applyAlignment="1">
      <alignment horizontal="right" vertical="center"/>
    </xf>
    <xf numFmtId="3" fontId="3" fillId="0" borderId="60" xfId="0" applyNumberFormat="1" applyFont="1" applyBorder="1" applyAlignment="1">
      <alignment horizontal="right" vertical="center"/>
    </xf>
    <xf numFmtId="3" fontId="3" fillId="0" borderId="61" xfId="0" applyNumberFormat="1" applyFont="1" applyBorder="1" applyAlignment="1">
      <alignment vertical="center"/>
    </xf>
    <xf numFmtId="3" fontId="3" fillId="0" borderId="62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vertical="center"/>
    </xf>
    <xf numFmtId="0" fontId="37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Zeros="0" zoomScalePageLayoutView="0" workbookViewId="0" topLeftCell="D1">
      <selection activeCell="H15" sqref="H15"/>
    </sheetView>
  </sheetViews>
  <sheetFormatPr defaultColWidth="9.00390625" defaultRowHeight="12.75"/>
  <cols>
    <col min="1" max="1" width="9.125" style="1" customWidth="1"/>
    <col min="2" max="3" width="15.375" style="1" customWidth="1"/>
    <col min="4" max="4" width="14.75390625" style="1" customWidth="1"/>
    <col min="5" max="5" width="15.125" style="1" customWidth="1"/>
    <col min="6" max="6" width="10.75390625" style="1" customWidth="1"/>
    <col min="7" max="7" width="16.25390625" style="1" customWidth="1"/>
    <col min="8" max="8" width="17.625" style="1" customWidth="1"/>
    <col min="9" max="9" width="14.00390625" style="1" customWidth="1"/>
    <col min="10" max="10" width="15.25390625" style="1" customWidth="1"/>
    <col min="11" max="11" width="17.625" style="1" customWidth="1"/>
    <col min="12" max="16384" width="9.125" style="1" customWidth="1"/>
  </cols>
  <sheetData>
    <row r="1" spans="9:11" ht="12.75">
      <c r="I1" s="66" t="s">
        <v>28</v>
      </c>
      <c r="J1" s="66"/>
      <c r="K1" s="66"/>
    </row>
    <row r="2" spans="1:11" ht="12.75">
      <c r="A2" s="83" t="s">
        <v>22</v>
      </c>
      <c r="B2" s="83"/>
      <c r="C2" s="83"/>
      <c r="I2" s="66" t="s">
        <v>25</v>
      </c>
      <c r="J2" s="66"/>
      <c r="K2" s="66"/>
    </row>
    <row r="3" spans="1:11" ht="12.75">
      <c r="A3" s="106" t="s">
        <v>23</v>
      </c>
      <c r="B3" s="106"/>
      <c r="C3" s="106"/>
      <c r="I3" s="66" t="s">
        <v>42</v>
      </c>
      <c r="J3" s="66"/>
      <c r="K3" s="66"/>
    </row>
    <row r="4" spans="1:3" ht="12.75">
      <c r="A4" s="2"/>
      <c r="B4" s="2"/>
      <c r="C4" s="2"/>
    </row>
    <row r="5" spans="1:11" ht="33" customHeight="1">
      <c r="A5" s="112" t="s">
        <v>45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7" spans="9:11" ht="13.5" thickBot="1">
      <c r="I7" s="38"/>
      <c r="K7" s="38" t="s">
        <v>1</v>
      </c>
    </row>
    <row r="8" spans="1:11" s="22" customFormat="1" ht="129.75" customHeight="1" thickTop="1">
      <c r="A8" s="25" t="s">
        <v>6</v>
      </c>
      <c r="B8" s="26" t="s">
        <v>43</v>
      </c>
      <c r="C8" s="26" t="s">
        <v>29</v>
      </c>
      <c r="D8" s="26" t="s">
        <v>30</v>
      </c>
      <c r="E8" s="26" t="s">
        <v>31</v>
      </c>
      <c r="F8" s="26" t="s">
        <v>36</v>
      </c>
      <c r="G8" s="26" t="s">
        <v>33</v>
      </c>
      <c r="H8" s="26" t="s">
        <v>32</v>
      </c>
      <c r="I8" s="26" t="s">
        <v>13</v>
      </c>
      <c r="J8" s="26" t="s">
        <v>34</v>
      </c>
      <c r="K8" s="27" t="s">
        <v>35</v>
      </c>
    </row>
    <row r="9" spans="1:11" s="24" customFormat="1" ht="12" customHeight="1" thickBot="1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5">
        <v>11</v>
      </c>
    </row>
    <row r="10" spans="1:11" s="7" customFormat="1" ht="26.25" customHeight="1" thickTop="1">
      <c r="A10" s="23">
        <v>2011</v>
      </c>
      <c r="B10" s="8">
        <v>2890757</v>
      </c>
      <c r="C10" s="8">
        <v>414407</v>
      </c>
      <c r="D10" s="8"/>
      <c r="E10" s="8"/>
      <c r="F10" s="8">
        <v>35300</v>
      </c>
      <c r="G10" s="8">
        <v>3340464</v>
      </c>
      <c r="H10" s="8">
        <v>1666302</v>
      </c>
      <c r="I10" s="53">
        <v>21088362.73</v>
      </c>
      <c r="J10" s="69">
        <v>15.84</v>
      </c>
      <c r="K10" s="32">
        <v>7.9</v>
      </c>
    </row>
    <row r="11" spans="1:11" s="7" customFormat="1" ht="26.25" customHeight="1">
      <c r="A11" s="23">
        <v>2012</v>
      </c>
      <c r="B11" s="8">
        <v>2671977</v>
      </c>
      <c r="C11" s="8">
        <v>360000</v>
      </c>
      <c r="D11" s="8"/>
      <c r="E11" s="8"/>
      <c r="F11" s="8">
        <v>24400</v>
      </c>
      <c r="G11" s="8">
        <v>3056377</v>
      </c>
      <c r="H11" s="8">
        <v>1976469</v>
      </c>
      <c r="I11" s="53">
        <v>21339310</v>
      </c>
      <c r="J11" s="31">
        <v>14.32</v>
      </c>
      <c r="K11" s="32">
        <v>9.26</v>
      </c>
    </row>
    <row r="12" spans="1:11" s="7" customFormat="1" ht="26.25" customHeight="1">
      <c r="A12" s="23">
        <v>2013</v>
      </c>
      <c r="B12" s="8">
        <v>2331036</v>
      </c>
      <c r="C12" s="8">
        <v>313000</v>
      </c>
      <c r="D12" s="8"/>
      <c r="E12" s="8"/>
      <c r="F12" s="8"/>
      <c r="G12" s="8">
        <v>2644036</v>
      </c>
      <c r="H12" s="8">
        <v>1564128</v>
      </c>
      <c r="I12" s="53">
        <v>19933000</v>
      </c>
      <c r="J12" s="31">
        <v>13.26</v>
      </c>
      <c r="K12" s="32">
        <v>7.85</v>
      </c>
    </row>
    <row r="13" spans="1:11" s="7" customFormat="1" ht="26.25" customHeight="1">
      <c r="A13" s="23">
        <v>2014</v>
      </c>
      <c r="B13" s="8">
        <v>1811382</v>
      </c>
      <c r="C13" s="8">
        <v>268000</v>
      </c>
      <c r="D13" s="8"/>
      <c r="E13" s="8"/>
      <c r="F13" s="8"/>
      <c r="G13" s="8">
        <v>2079382</v>
      </c>
      <c r="H13" s="8">
        <v>1148673</v>
      </c>
      <c r="I13" s="53">
        <v>19918001</v>
      </c>
      <c r="J13" s="31">
        <v>10.44</v>
      </c>
      <c r="K13" s="32">
        <v>5.77</v>
      </c>
    </row>
    <row r="14" spans="1:11" s="7" customFormat="1" ht="26.25" customHeight="1">
      <c r="A14" s="23">
        <v>2015</v>
      </c>
      <c r="B14" s="8">
        <v>1092000</v>
      </c>
      <c r="C14" s="8">
        <v>110000</v>
      </c>
      <c r="D14" s="8"/>
      <c r="E14" s="8"/>
      <c r="F14" s="8"/>
      <c r="G14" s="8">
        <v>1202000</v>
      </c>
      <c r="H14" s="8"/>
      <c r="I14" s="53">
        <v>20710000</v>
      </c>
      <c r="J14" s="31">
        <v>5.8</v>
      </c>
      <c r="K14" s="32">
        <v>0</v>
      </c>
    </row>
    <row r="15" spans="1:11" s="7" customFormat="1" ht="26.25" customHeight="1">
      <c r="A15" s="23">
        <v>2016</v>
      </c>
      <c r="B15" s="8">
        <v>1050000</v>
      </c>
      <c r="C15" s="8">
        <v>100000</v>
      </c>
      <c r="D15" s="8"/>
      <c r="E15" s="8"/>
      <c r="F15" s="8"/>
      <c r="G15" s="8">
        <v>1150000</v>
      </c>
      <c r="H15" s="8"/>
      <c r="I15" s="53">
        <v>21523000</v>
      </c>
      <c r="J15" s="31">
        <v>5.34</v>
      </c>
      <c r="K15" s="32">
        <v>0</v>
      </c>
    </row>
    <row r="16" spans="1:11" s="7" customFormat="1" ht="26.25" customHeight="1">
      <c r="A16" s="23">
        <v>2017</v>
      </c>
      <c r="B16" s="8">
        <v>1050000</v>
      </c>
      <c r="C16" s="8">
        <v>87000</v>
      </c>
      <c r="D16" s="8"/>
      <c r="E16" s="8"/>
      <c r="F16" s="8"/>
      <c r="G16" s="8">
        <v>1137000</v>
      </c>
      <c r="H16" s="8"/>
      <c r="I16" s="53">
        <v>22582000</v>
      </c>
      <c r="J16" s="31">
        <v>5.03</v>
      </c>
      <c r="K16" s="32">
        <v>0</v>
      </c>
    </row>
    <row r="17" spans="1:11" s="7" customFormat="1" ht="26.25" customHeight="1">
      <c r="A17" s="23">
        <v>2018</v>
      </c>
      <c r="B17" s="8">
        <v>150000</v>
      </c>
      <c r="C17" s="8">
        <v>27000</v>
      </c>
      <c r="D17" s="8"/>
      <c r="E17" s="8"/>
      <c r="F17" s="8"/>
      <c r="G17" s="8">
        <v>177000</v>
      </c>
      <c r="H17" s="8"/>
      <c r="I17" s="53">
        <v>23510000</v>
      </c>
      <c r="J17" s="31">
        <v>0.75</v>
      </c>
      <c r="K17" s="85"/>
    </row>
    <row r="18" spans="1:11" s="7" customFormat="1" ht="26.25" customHeight="1" thickBot="1">
      <c r="A18" s="70">
        <v>2019</v>
      </c>
      <c r="B18" s="39">
        <v>150000</v>
      </c>
      <c r="C18" s="39">
        <v>18000</v>
      </c>
      <c r="D18" s="39"/>
      <c r="E18" s="39"/>
      <c r="F18" s="39"/>
      <c r="G18" s="39">
        <v>168000</v>
      </c>
      <c r="H18" s="39"/>
      <c r="I18" s="71">
        <v>24788000</v>
      </c>
      <c r="J18" s="72">
        <v>0.68</v>
      </c>
      <c r="K18" s="86"/>
    </row>
    <row r="19" spans="1:11" ht="26.25" customHeight="1" thickBot="1" thickTop="1">
      <c r="A19" s="40" t="s">
        <v>7</v>
      </c>
      <c r="B19" s="41">
        <f>SUM(B10:B18)</f>
        <v>13197152</v>
      </c>
      <c r="C19" s="68">
        <f>SUM(C10:C18)</f>
        <v>1697407</v>
      </c>
      <c r="D19" s="42"/>
      <c r="E19" s="42"/>
      <c r="F19" s="68">
        <f>SUM(F10:F16)</f>
        <v>59700</v>
      </c>
      <c r="G19" s="68">
        <f>SUM(G10:G18)</f>
        <v>14954259</v>
      </c>
      <c r="H19" s="68">
        <f>SUM(H10:H16)</f>
        <v>6355572</v>
      </c>
      <c r="I19" s="43" t="s">
        <v>10</v>
      </c>
      <c r="J19" s="43" t="s">
        <v>10</v>
      </c>
      <c r="K19" s="44" t="s">
        <v>10</v>
      </c>
    </row>
    <row r="20" ht="13.5" thickTop="1">
      <c r="B20" s="37"/>
    </row>
    <row r="21" spans="1:11" ht="33.75" customHeight="1">
      <c r="A21" s="108" t="s">
        <v>41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</row>
    <row r="22" spans="1:11" ht="16.5" customHeight="1">
      <c r="A22" s="110" t="s">
        <v>44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</row>
  </sheetData>
  <sheetProtection/>
  <mergeCells count="5">
    <mergeCell ref="A21:K21"/>
    <mergeCell ref="A22:K22"/>
    <mergeCell ref="A2:C2"/>
    <mergeCell ref="A3:C3"/>
    <mergeCell ref="A5:K5"/>
  </mergeCells>
  <printOptions/>
  <pageMargins left="0.4724409448818898" right="0.39" top="0.52" bottom="1.25" header="0.38" footer="0.5118110236220472"/>
  <pageSetup fitToHeight="1" fitToWidth="1" horizontalDpi="300" verticalDpi="300" orientation="landscape" paperSize="9" scale="83" r:id="rId1"/>
  <headerFooter alignWithMargins="0">
    <oddFooter xml:space="preserve">&amp;L. . . . . . . . . . . . . . . . . . . . .
      &amp;9Podpis Skarbnika
&amp;C . . . . . . . . . . . . . . . . . . . 
&amp;9Data
&amp;R. . . . . . . . . . . . . . . . . . . . . . . . . .
&amp;9Podpis Wójta (Burmistrza, Prezydenta)
lub Przew. Zarządu  Pow. (Woj.)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showZeros="0" zoomScale="85" zoomScaleNormal="85" zoomScalePageLayoutView="0" workbookViewId="0" topLeftCell="A13">
      <selection activeCell="E15" sqref="E15"/>
    </sheetView>
  </sheetViews>
  <sheetFormatPr defaultColWidth="9.00390625" defaultRowHeight="12.75"/>
  <cols>
    <col min="1" max="1" width="3.375" style="1" bestFit="1" customWidth="1"/>
    <col min="2" max="2" width="17.375" style="1" customWidth="1"/>
    <col min="3" max="3" width="9.75390625" style="1" customWidth="1"/>
    <col min="4" max="4" width="13.375" style="1" customWidth="1"/>
    <col min="5" max="5" width="9.625" style="1" customWidth="1"/>
    <col min="6" max="6" width="10.875" style="1" customWidth="1"/>
    <col min="7" max="7" width="10.00390625" style="1" customWidth="1"/>
    <col min="8" max="22" width="8.375" style="1" customWidth="1"/>
    <col min="23" max="16384" width="9.125" style="1" customWidth="1"/>
  </cols>
  <sheetData>
    <row r="1" spans="18:25" ht="12.75">
      <c r="R1" s="83" t="s">
        <v>24</v>
      </c>
      <c r="S1" s="102"/>
      <c r="T1" s="102"/>
      <c r="U1" s="102"/>
      <c r="V1" s="67"/>
      <c r="W1" s="113"/>
      <c r="X1" s="113"/>
      <c r="Y1" s="114"/>
    </row>
    <row r="2" spans="1:25" ht="12.75">
      <c r="A2" s="83" t="s">
        <v>40</v>
      </c>
      <c r="B2" s="83"/>
      <c r="C2" s="83"/>
      <c r="D2" s="83"/>
      <c r="R2" s="83" t="s">
        <v>25</v>
      </c>
      <c r="S2" s="102"/>
      <c r="T2" s="102"/>
      <c r="U2" s="102"/>
      <c r="V2" s="67"/>
      <c r="W2" s="113"/>
      <c r="X2" s="113"/>
      <c r="Y2" s="115"/>
    </row>
    <row r="3" spans="1:25" ht="12.75">
      <c r="A3" s="106" t="s">
        <v>23</v>
      </c>
      <c r="B3" s="106"/>
      <c r="C3" s="106"/>
      <c r="D3" s="106"/>
      <c r="R3" s="83" t="s">
        <v>46</v>
      </c>
      <c r="S3" s="102"/>
      <c r="T3" s="102"/>
      <c r="U3" s="102"/>
      <c r="V3" s="67"/>
      <c r="W3" s="113"/>
      <c r="X3" s="113"/>
      <c r="Y3" s="115"/>
    </row>
    <row r="4" spans="1:25" ht="16.5">
      <c r="A4" s="104" t="s">
        <v>26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75"/>
      <c r="W4" s="113"/>
      <c r="X4" s="113"/>
      <c r="Y4" s="115"/>
    </row>
    <row r="5" spans="1:25" ht="15.7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76"/>
      <c r="W5" s="113"/>
      <c r="X5" s="113"/>
      <c r="Y5" s="115"/>
    </row>
    <row r="6" spans="8:25" ht="13.5" thickBot="1"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 t="s">
        <v>1</v>
      </c>
      <c r="V6" s="117"/>
      <c r="W6" s="116"/>
      <c r="X6" s="116"/>
      <c r="Y6" s="118"/>
    </row>
    <row r="7" spans="1:25" s="13" customFormat="1" ht="15.75" customHeight="1" thickBot="1" thickTop="1">
      <c r="A7" s="89" t="s">
        <v>0</v>
      </c>
      <c r="B7" s="91" t="s">
        <v>8</v>
      </c>
      <c r="C7" s="99" t="s">
        <v>39</v>
      </c>
      <c r="D7" s="91" t="s">
        <v>47</v>
      </c>
      <c r="E7" s="57" t="s">
        <v>15</v>
      </c>
      <c r="F7" s="91" t="s">
        <v>48</v>
      </c>
      <c r="G7" s="93" t="s">
        <v>49</v>
      </c>
      <c r="H7" s="119" t="s">
        <v>21</v>
      </c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20"/>
      <c r="W7" s="120"/>
      <c r="X7" s="120"/>
      <c r="Y7" s="121"/>
    </row>
    <row r="8" spans="1:25" s="13" customFormat="1" ht="15.75" customHeight="1" thickTop="1">
      <c r="A8" s="90"/>
      <c r="B8" s="92"/>
      <c r="C8" s="100"/>
      <c r="D8" s="92"/>
      <c r="E8" s="103" t="s">
        <v>27</v>
      </c>
      <c r="F8" s="92"/>
      <c r="G8" s="92"/>
      <c r="H8" s="107">
        <v>2011</v>
      </c>
      <c r="I8" s="107"/>
      <c r="J8" s="107">
        <v>2012</v>
      </c>
      <c r="K8" s="107"/>
      <c r="L8" s="107">
        <v>2013</v>
      </c>
      <c r="M8" s="107"/>
      <c r="N8" s="107">
        <v>2014</v>
      </c>
      <c r="O8" s="107"/>
      <c r="P8" s="107">
        <v>2015</v>
      </c>
      <c r="Q8" s="107"/>
      <c r="R8" s="107">
        <v>2016</v>
      </c>
      <c r="S8" s="107"/>
      <c r="T8" s="107">
        <v>2017</v>
      </c>
      <c r="U8" s="122"/>
      <c r="V8" s="107">
        <v>2018</v>
      </c>
      <c r="W8" s="107"/>
      <c r="X8" s="123">
        <v>2019</v>
      </c>
      <c r="Y8" s="124"/>
    </row>
    <row r="9" spans="1:25" s="13" customFormat="1" ht="60.75" customHeight="1">
      <c r="A9" s="90"/>
      <c r="B9" s="92"/>
      <c r="C9" s="101"/>
      <c r="D9" s="92"/>
      <c r="E9" s="101"/>
      <c r="F9" s="92"/>
      <c r="G9" s="92"/>
      <c r="H9" s="14" t="s">
        <v>2</v>
      </c>
      <c r="I9" s="14" t="s">
        <v>3</v>
      </c>
      <c r="J9" s="14" t="s">
        <v>2</v>
      </c>
      <c r="K9" s="14" t="s">
        <v>3</v>
      </c>
      <c r="L9" s="14" t="s">
        <v>2</v>
      </c>
      <c r="M9" s="14" t="s">
        <v>3</v>
      </c>
      <c r="N9" s="14" t="s">
        <v>2</v>
      </c>
      <c r="O9" s="14" t="s">
        <v>3</v>
      </c>
      <c r="P9" s="14" t="s">
        <v>2</v>
      </c>
      <c r="Q9" s="14" t="s">
        <v>3</v>
      </c>
      <c r="R9" s="14" t="s">
        <v>2</v>
      </c>
      <c r="S9" s="14" t="s">
        <v>3</v>
      </c>
      <c r="T9" s="14" t="s">
        <v>2</v>
      </c>
      <c r="U9" s="14" t="s">
        <v>3</v>
      </c>
      <c r="V9" s="84" t="s">
        <v>2</v>
      </c>
      <c r="W9" s="125" t="s">
        <v>3</v>
      </c>
      <c r="X9" s="14" t="s">
        <v>50</v>
      </c>
      <c r="Y9" s="14" t="s">
        <v>3</v>
      </c>
    </row>
    <row r="10" spans="1:25" s="12" customFormat="1" ht="11.25" thickBo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6">
        <v>8</v>
      </c>
      <c r="I10" s="126">
        <v>9</v>
      </c>
      <c r="J10" s="126">
        <v>10</v>
      </c>
      <c r="K10" s="126">
        <v>11</v>
      </c>
      <c r="L10" s="126">
        <v>12</v>
      </c>
      <c r="M10" s="126">
        <v>13</v>
      </c>
      <c r="N10" s="126">
        <v>14</v>
      </c>
      <c r="O10" s="126">
        <v>15</v>
      </c>
      <c r="P10" s="126">
        <v>16</v>
      </c>
      <c r="Q10" s="126">
        <v>17</v>
      </c>
      <c r="R10" s="126">
        <v>18</v>
      </c>
      <c r="S10" s="126">
        <v>19</v>
      </c>
      <c r="T10" s="126">
        <v>20</v>
      </c>
      <c r="U10" s="126">
        <v>21</v>
      </c>
      <c r="V10" s="126"/>
      <c r="W10" s="127"/>
      <c r="X10" s="127"/>
      <c r="Y10" s="128"/>
    </row>
    <row r="11" spans="1:25" s="12" customFormat="1" ht="18.75" customHeight="1" thickTop="1">
      <c r="A11" s="95" t="s">
        <v>16</v>
      </c>
      <c r="B11" s="96"/>
      <c r="C11" s="96"/>
      <c r="D11" s="96"/>
      <c r="E11" s="97"/>
      <c r="F11" s="48"/>
      <c r="G11" s="48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7"/>
      <c r="X11" s="126"/>
      <c r="Y11" s="126"/>
    </row>
    <row r="12" spans="1:25" s="16" customFormat="1" ht="28.5" customHeight="1">
      <c r="A12" s="17">
        <v>1</v>
      </c>
      <c r="B12" s="58" t="s">
        <v>51</v>
      </c>
      <c r="C12" s="58" t="s">
        <v>52</v>
      </c>
      <c r="D12" s="59">
        <v>325269</v>
      </c>
      <c r="E12" s="59"/>
      <c r="F12" s="129" t="s">
        <v>53</v>
      </c>
      <c r="G12" s="8">
        <v>11575</v>
      </c>
      <c r="H12" s="8">
        <v>313693.94</v>
      </c>
      <c r="I12" s="8">
        <v>11575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31"/>
      <c r="U12" s="31"/>
      <c r="V12" s="31"/>
      <c r="W12" s="54"/>
      <c r="X12" s="54"/>
      <c r="Y12" s="54"/>
    </row>
    <row r="13" spans="1:25" s="16" customFormat="1" ht="18" customHeight="1">
      <c r="A13" s="17">
        <v>2</v>
      </c>
      <c r="B13" s="58" t="s">
        <v>54</v>
      </c>
      <c r="C13" s="58" t="s">
        <v>55</v>
      </c>
      <c r="D13" s="59">
        <v>725033</v>
      </c>
      <c r="E13" s="59"/>
      <c r="F13" s="8">
        <v>681882</v>
      </c>
      <c r="G13" s="8">
        <v>43151</v>
      </c>
      <c r="H13" s="8">
        <v>340941</v>
      </c>
      <c r="I13" s="8">
        <v>27161</v>
      </c>
      <c r="J13" s="8">
        <v>340941</v>
      </c>
      <c r="K13" s="8">
        <v>15990</v>
      </c>
      <c r="L13" s="8"/>
      <c r="M13" s="8"/>
      <c r="N13" s="8"/>
      <c r="O13" s="8"/>
      <c r="P13" s="8"/>
      <c r="Q13" s="8"/>
      <c r="R13" s="8"/>
      <c r="S13" s="8"/>
      <c r="T13" s="31"/>
      <c r="U13" s="31"/>
      <c r="V13" s="31"/>
      <c r="W13" s="54"/>
      <c r="X13" s="54"/>
      <c r="Y13" s="54"/>
    </row>
    <row r="14" spans="1:25" s="16" customFormat="1" ht="18" customHeight="1">
      <c r="A14" s="17">
        <v>3</v>
      </c>
      <c r="B14" s="58" t="s">
        <v>54</v>
      </c>
      <c r="C14" s="58" t="s">
        <v>56</v>
      </c>
      <c r="D14" s="59">
        <v>1664900</v>
      </c>
      <c r="E14" s="59"/>
      <c r="F14" s="8">
        <v>1558956</v>
      </c>
      <c r="G14" s="8">
        <v>105944</v>
      </c>
      <c r="H14" s="8">
        <v>519652</v>
      </c>
      <c r="I14" s="8">
        <v>55880</v>
      </c>
      <c r="J14" s="8">
        <v>519652</v>
      </c>
      <c r="K14" s="8">
        <v>31743</v>
      </c>
      <c r="L14" s="8">
        <v>519652</v>
      </c>
      <c r="M14" s="8">
        <v>18321</v>
      </c>
      <c r="N14" s="8"/>
      <c r="O14" s="8"/>
      <c r="P14" s="8"/>
      <c r="Q14" s="8"/>
      <c r="R14" s="8"/>
      <c r="S14" s="8"/>
      <c r="T14" s="31"/>
      <c r="U14" s="31"/>
      <c r="V14" s="31"/>
      <c r="W14" s="54"/>
      <c r="X14" s="54"/>
      <c r="Y14" s="54"/>
    </row>
    <row r="15" spans="1:25" s="16" customFormat="1" ht="27.75" customHeight="1">
      <c r="A15" s="17">
        <v>4</v>
      </c>
      <c r="B15" s="58" t="s">
        <v>51</v>
      </c>
      <c r="C15" s="58" t="s">
        <v>57</v>
      </c>
      <c r="D15" s="59">
        <v>5996529</v>
      </c>
      <c r="E15" s="59"/>
      <c r="F15" s="8">
        <v>5522989</v>
      </c>
      <c r="G15" s="8">
        <v>473540</v>
      </c>
      <c r="H15" s="130">
        <v>1380757</v>
      </c>
      <c r="I15" s="130">
        <v>185386</v>
      </c>
      <c r="J15" s="130">
        <v>1380744</v>
      </c>
      <c r="K15" s="130">
        <v>100711</v>
      </c>
      <c r="L15" s="130">
        <v>1380744</v>
      </c>
      <c r="M15" s="130">
        <v>98748</v>
      </c>
      <c r="N15" s="130">
        <v>1380744</v>
      </c>
      <c r="O15" s="9">
        <v>88695</v>
      </c>
      <c r="P15" s="9"/>
      <c r="Q15" s="9"/>
      <c r="R15" s="9"/>
      <c r="S15" s="9"/>
      <c r="T15" s="29"/>
      <c r="U15" s="131"/>
      <c r="V15" s="31"/>
      <c r="W15" s="54"/>
      <c r="X15" s="54"/>
      <c r="Y15" s="54"/>
    </row>
    <row r="16" spans="1:25" s="16" customFormat="1" ht="27.75" customHeight="1">
      <c r="A16" s="54" t="s">
        <v>58</v>
      </c>
      <c r="B16" s="58" t="s">
        <v>51</v>
      </c>
      <c r="C16" s="58"/>
      <c r="D16" s="59">
        <v>3628818</v>
      </c>
      <c r="E16" s="132"/>
      <c r="F16" s="8">
        <v>3120000</v>
      </c>
      <c r="G16" s="8">
        <v>543818</v>
      </c>
      <c r="H16" s="130">
        <v>0</v>
      </c>
      <c r="I16" s="130">
        <v>95818</v>
      </c>
      <c r="J16" s="130">
        <v>140000</v>
      </c>
      <c r="K16" s="130">
        <v>105000</v>
      </c>
      <c r="L16" s="130">
        <v>140000</v>
      </c>
      <c r="M16" s="130">
        <v>102000</v>
      </c>
      <c r="N16" s="130">
        <v>140000</v>
      </c>
      <c r="O16" s="9">
        <v>100000</v>
      </c>
      <c r="P16" s="9">
        <v>900000</v>
      </c>
      <c r="Q16" s="9">
        <v>49000</v>
      </c>
      <c r="R16" s="9">
        <v>900000</v>
      </c>
      <c r="S16" s="9">
        <v>47000</v>
      </c>
      <c r="T16" s="29">
        <v>900000</v>
      </c>
      <c r="U16" s="131">
        <v>45000</v>
      </c>
      <c r="V16" s="31"/>
      <c r="W16" s="54"/>
      <c r="X16" s="54"/>
      <c r="Y16" s="54"/>
    </row>
    <row r="17" spans="1:25" s="20" customFormat="1" ht="18" customHeight="1">
      <c r="A17" s="87" t="s">
        <v>12</v>
      </c>
      <c r="B17" s="88"/>
      <c r="C17" s="88"/>
      <c r="D17" s="88"/>
      <c r="E17" s="88"/>
      <c r="F17" s="49"/>
      <c r="G17" s="49"/>
      <c r="H17" s="133"/>
      <c r="I17" s="133"/>
      <c r="J17" s="133"/>
      <c r="K17" s="133"/>
      <c r="L17" s="133"/>
      <c r="M17" s="133"/>
      <c r="N17" s="133"/>
      <c r="O17" s="49"/>
      <c r="P17" s="49"/>
      <c r="Q17" s="49"/>
      <c r="R17" s="49"/>
      <c r="S17" s="49"/>
      <c r="T17" s="50"/>
      <c r="U17" s="134"/>
      <c r="V17" s="50"/>
      <c r="W17" s="135"/>
      <c r="X17" s="135"/>
      <c r="Y17" s="135"/>
    </row>
    <row r="18" spans="1:25" s="16" customFormat="1" ht="18" customHeight="1" thickBot="1">
      <c r="A18" s="47">
        <v>5</v>
      </c>
      <c r="B18" s="60"/>
      <c r="C18" s="60"/>
      <c r="D18" s="61">
        <v>1331000</v>
      </c>
      <c r="E18" s="61"/>
      <c r="F18" s="51">
        <v>900000</v>
      </c>
      <c r="G18" s="51">
        <v>431000</v>
      </c>
      <c r="H18" s="136"/>
      <c r="I18" s="136">
        <v>10000</v>
      </c>
      <c r="J18" s="136">
        <v>50000</v>
      </c>
      <c r="K18" s="136">
        <v>80000</v>
      </c>
      <c r="L18" s="136">
        <v>50000</v>
      </c>
      <c r="M18" s="136">
        <v>73000</v>
      </c>
      <c r="N18" s="136">
        <v>50000</v>
      </c>
      <c r="O18" s="51">
        <v>68000</v>
      </c>
      <c r="P18" s="51">
        <v>150000</v>
      </c>
      <c r="Q18" s="51">
        <v>60000</v>
      </c>
      <c r="R18" s="51">
        <v>150000</v>
      </c>
      <c r="S18" s="51">
        <v>53000</v>
      </c>
      <c r="T18" s="51">
        <v>150000</v>
      </c>
      <c r="U18" s="137">
        <v>42000</v>
      </c>
      <c r="V18" s="51">
        <v>150000</v>
      </c>
      <c r="W18" s="51">
        <v>27000</v>
      </c>
      <c r="X18" s="51">
        <v>150000</v>
      </c>
      <c r="Y18" s="51">
        <v>18000</v>
      </c>
    </row>
    <row r="19" spans="1:25" s="20" customFormat="1" ht="18" customHeight="1" thickBot="1" thickTop="1">
      <c r="A19" s="19"/>
      <c r="B19" s="98" t="s">
        <v>4</v>
      </c>
      <c r="C19" s="98"/>
      <c r="D19" s="98"/>
      <c r="E19" s="98"/>
      <c r="F19" s="35">
        <v>12097521</v>
      </c>
      <c r="G19" s="35">
        <f>SUM(G12:G18)</f>
        <v>1609028</v>
      </c>
      <c r="H19" s="138">
        <f>SUM(H12:H15,H18)</f>
        <v>2555043.94</v>
      </c>
      <c r="I19" s="138">
        <f>SUM(I12:I18)</f>
        <v>385820</v>
      </c>
      <c r="J19" s="138">
        <f>SUM(J11:J18)</f>
        <v>2431337</v>
      </c>
      <c r="K19" s="138">
        <f>SUM(K11:K18)</f>
        <v>333444</v>
      </c>
      <c r="L19" s="138">
        <f>SUM(L12:L18)</f>
        <v>2090396</v>
      </c>
      <c r="M19" s="138">
        <f>SUM(M13:M18)</f>
        <v>292069</v>
      </c>
      <c r="N19" s="138">
        <f>SUM(N14:N18)</f>
        <v>1570744</v>
      </c>
      <c r="O19" s="35">
        <f>SUM(O12:O18)</f>
        <v>256695</v>
      </c>
      <c r="P19" s="138">
        <f>SUM(P13:P18)</f>
        <v>1050000</v>
      </c>
      <c r="Q19" s="35">
        <v>109000</v>
      </c>
      <c r="R19" s="138">
        <v>1050000</v>
      </c>
      <c r="S19" s="35">
        <v>100000</v>
      </c>
      <c r="T19" s="138">
        <v>1050000</v>
      </c>
      <c r="U19" s="139">
        <v>87000</v>
      </c>
      <c r="V19" s="140">
        <v>150000</v>
      </c>
      <c r="W19" s="141">
        <v>27000</v>
      </c>
      <c r="X19" s="141">
        <v>150000</v>
      </c>
      <c r="Y19" s="141">
        <v>18000</v>
      </c>
    </row>
    <row r="20" spans="1:25" s="16" customFormat="1" ht="18.75" customHeight="1" thickTop="1">
      <c r="A20" s="95" t="s">
        <v>17</v>
      </c>
      <c r="B20" s="96"/>
      <c r="C20" s="96"/>
      <c r="D20" s="96"/>
      <c r="E20" s="97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9"/>
      <c r="U20" s="131"/>
      <c r="V20" s="29"/>
      <c r="W20" s="55"/>
      <c r="X20" s="55"/>
      <c r="Y20" s="55"/>
    </row>
    <row r="21" spans="1:25" s="16" customFormat="1" ht="18" customHeight="1">
      <c r="A21" s="17">
        <v>1</v>
      </c>
      <c r="B21" s="58" t="s">
        <v>59</v>
      </c>
      <c r="C21" s="58" t="s">
        <v>60</v>
      </c>
      <c r="D21" s="59">
        <v>96569</v>
      </c>
      <c r="E21" s="59"/>
      <c r="F21" s="9">
        <v>95073</v>
      </c>
      <c r="G21" s="9">
        <v>1496</v>
      </c>
      <c r="H21" s="8">
        <v>95073</v>
      </c>
      <c r="I21" s="8">
        <v>1496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31"/>
      <c r="U21" s="142"/>
      <c r="V21" s="31"/>
      <c r="W21" s="54"/>
      <c r="X21" s="54"/>
      <c r="Y21" s="54"/>
    </row>
    <row r="22" spans="1:25" s="16" customFormat="1" ht="18" customHeight="1">
      <c r="A22" s="17">
        <v>2</v>
      </c>
      <c r="B22" s="58" t="s">
        <v>59</v>
      </c>
      <c r="C22" s="58" t="s">
        <v>61</v>
      </c>
      <c r="D22" s="59">
        <v>1100441</v>
      </c>
      <c r="E22" s="59"/>
      <c r="F22" s="8">
        <v>1004558</v>
      </c>
      <c r="G22" s="8">
        <v>86883</v>
      </c>
      <c r="H22" s="8">
        <v>240640</v>
      </c>
      <c r="I22" s="8">
        <v>27091</v>
      </c>
      <c r="J22" s="8">
        <v>240640</v>
      </c>
      <c r="K22" s="8">
        <v>26556</v>
      </c>
      <c r="L22" s="8">
        <v>240640</v>
      </c>
      <c r="M22" s="8">
        <v>20931</v>
      </c>
      <c r="N22" s="8">
        <v>240638</v>
      </c>
      <c r="O22" s="8">
        <v>11305</v>
      </c>
      <c r="P22" s="8">
        <v>42000</v>
      </c>
      <c r="Q22" s="8">
        <v>1000</v>
      </c>
      <c r="R22" s="8"/>
      <c r="S22" s="8"/>
      <c r="T22" s="31"/>
      <c r="U22" s="142"/>
      <c r="V22" s="31"/>
      <c r="W22" s="54"/>
      <c r="X22" s="54"/>
      <c r="Y22" s="54"/>
    </row>
    <row r="23" spans="1:25" s="20" customFormat="1" ht="18" customHeight="1">
      <c r="A23" s="87" t="s">
        <v>14</v>
      </c>
      <c r="B23" s="88"/>
      <c r="C23" s="88"/>
      <c r="D23" s="88"/>
      <c r="E23" s="88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  <c r="U23" s="134"/>
      <c r="V23" s="50"/>
      <c r="W23" s="135"/>
      <c r="X23" s="135"/>
      <c r="Y23" s="135"/>
    </row>
    <row r="24" spans="1:25" s="20" customFormat="1" ht="18" customHeight="1" thickBot="1">
      <c r="A24" s="47"/>
      <c r="B24" s="60"/>
      <c r="C24" s="60"/>
      <c r="D24" s="61"/>
      <c r="E24" s="61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143"/>
      <c r="V24" s="36"/>
      <c r="W24" s="74"/>
      <c r="X24" s="74"/>
      <c r="Y24" s="74"/>
    </row>
    <row r="25" spans="1:25" s="20" customFormat="1" ht="18" customHeight="1" thickBot="1" thickTop="1">
      <c r="A25" s="19"/>
      <c r="B25" s="98" t="s">
        <v>11</v>
      </c>
      <c r="C25" s="98"/>
      <c r="D25" s="98"/>
      <c r="E25" s="98"/>
      <c r="F25" s="46">
        <f aca="true" t="shared" si="0" ref="F25:U25">SUM(F21:F22,F24)</f>
        <v>1099631</v>
      </c>
      <c r="G25" s="144">
        <v>88379</v>
      </c>
      <c r="H25" s="46">
        <f t="shared" si="0"/>
        <v>335713</v>
      </c>
      <c r="I25" s="46">
        <f t="shared" si="0"/>
        <v>28587</v>
      </c>
      <c r="J25" s="46">
        <f t="shared" si="0"/>
        <v>240640</v>
      </c>
      <c r="K25" s="46">
        <f t="shared" si="0"/>
        <v>26556</v>
      </c>
      <c r="L25" s="46">
        <f t="shared" si="0"/>
        <v>240640</v>
      </c>
      <c r="M25" s="46">
        <f t="shared" si="0"/>
        <v>20931</v>
      </c>
      <c r="N25" s="46">
        <f t="shared" si="0"/>
        <v>240638</v>
      </c>
      <c r="O25" s="46">
        <f t="shared" si="0"/>
        <v>11305</v>
      </c>
      <c r="P25" s="46">
        <f t="shared" si="0"/>
        <v>42000</v>
      </c>
      <c r="Q25" s="46">
        <f t="shared" si="0"/>
        <v>1000</v>
      </c>
      <c r="R25" s="46">
        <f t="shared" si="0"/>
        <v>0</v>
      </c>
      <c r="S25" s="46">
        <f t="shared" si="0"/>
        <v>0</v>
      </c>
      <c r="T25" s="46">
        <f t="shared" si="0"/>
        <v>0</v>
      </c>
      <c r="U25" s="139">
        <f t="shared" si="0"/>
        <v>0</v>
      </c>
      <c r="V25" s="140"/>
      <c r="W25" s="145"/>
      <c r="X25" s="145"/>
      <c r="Y25" s="145"/>
    </row>
    <row r="26" spans="1:25" s="20" customFormat="1" ht="22.5" customHeight="1" thickTop="1">
      <c r="A26" s="95" t="s">
        <v>18</v>
      </c>
      <c r="B26" s="96"/>
      <c r="C26" s="96"/>
      <c r="D26" s="96"/>
      <c r="E26" s="97"/>
      <c r="F26" s="9"/>
      <c r="G26" s="9"/>
      <c r="H26" s="62" t="s">
        <v>10</v>
      </c>
      <c r="I26" s="9"/>
      <c r="J26" s="62" t="s">
        <v>10</v>
      </c>
      <c r="K26" s="62" t="s">
        <v>10</v>
      </c>
      <c r="L26" s="62" t="s">
        <v>10</v>
      </c>
      <c r="M26" s="62" t="s">
        <v>10</v>
      </c>
      <c r="N26" s="62" t="s">
        <v>10</v>
      </c>
      <c r="O26" s="62" t="s">
        <v>10</v>
      </c>
      <c r="P26" s="62" t="s">
        <v>10</v>
      </c>
      <c r="Q26" s="62" t="s">
        <v>10</v>
      </c>
      <c r="R26" s="62" t="s">
        <v>10</v>
      </c>
      <c r="S26" s="62" t="s">
        <v>10</v>
      </c>
      <c r="T26" s="62" t="s">
        <v>10</v>
      </c>
      <c r="U26" s="146" t="s">
        <v>10</v>
      </c>
      <c r="V26" s="147"/>
      <c r="W26" s="148"/>
      <c r="X26" s="148"/>
      <c r="Y26" s="148"/>
    </row>
    <row r="27" spans="1:25" s="20" customFormat="1" ht="18" customHeight="1">
      <c r="A27" s="17">
        <v>1</v>
      </c>
      <c r="B27" s="58"/>
      <c r="C27" s="58"/>
      <c r="D27" s="59"/>
      <c r="E27" s="59"/>
      <c r="F27" s="9"/>
      <c r="G27" s="9"/>
      <c r="H27" s="63" t="s">
        <v>10</v>
      </c>
      <c r="I27" s="8"/>
      <c r="J27" s="63" t="s">
        <v>10</v>
      </c>
      <c r="K27" s="63" t="s">
        <v>10</v>
      </c>
      <c r="L27" s="63" t="s">
        <v>10</v>
      </c>
      <c r="M27" s="63" t="s">
        <v>10</v>
      </c>
      <c r="N27" s="63" t="s">
        <v>10</v>
      </c>
      <c r="O27" s="63" t="s">
        <v>10</v>
      </c>
      <c r="P27" s="63" t="s">
        <v>10</v>
      </c>
      <c r="Q27" s="63" t="s">
        <v>10</v>
      </c>
      <c r="R27" s="63" t="s">
        <v>10</v>
      </c>
      <c r="S27" s="63" t="s">
        <v>10</v>
      </c>
      <c r="T27" s="63" t="s">
        <v>10</v>
      </c>
      <c r="U27" s="149" t="s">
        <v>10</v>
      </c>
      <c r="V27" s="150"/>
      <c r="W27" s="135"/>
      <c r="X27" s="135"/>
      <c r="Y27" s="135"/>
    </row>
    <row r="28" spans="1:25" s="20" customFormat="1" ht="18" customHeight="1">
      <c r="A28" s="17">
        <v>2</v>
      </c>
      <c r="B28" s="58"/>
      <c r="C28" s="58"/>
      <c r="D28" s="59"/>
      <c r="E28" s="59"/>
      <c r="F28" s="8"/>
      <c r="G28" s="8"/>
      <c r="H28" s="63" t="s">
        <v>10</v>
      </c>
      <c r="I28" s="8"/>
      <c r="J28" s="63" t="s">
        <v>10</v>
      </c>
      <c r="K28" s="63" t="s">
        <v>10</v>
      </c>
      <c r="L28" s="63" t="s">
        <v>10</v>
      </c>
      <c r="M28" s="63" t="s">
        <v>10</v>
      </c>
      <c r="N28" s="63" t="s">
        <v>10</v>
      </c>
      <c r="O28" s="63" t="s">
        <v>10</v>
      </c>
      <c r="P28" s="63" t="s">
        <v>10</v>
      </c>
      <c r="Q28" s="63" t="s">
        <v>10</v>
      </c>
      <c r="R28" s="63" t="s">
        <v>10</v>
      </c>
      <c r="S28" s="63" t="s">
        <v>10</v>
      </c>
      <c r="T28" s="63" t="s">
        <v>10</v>
      </c>
      <c r="U28" s="149" t="s">
        <v>10</v>
      </c>
      <c r="V28" s="150"/>
      <c r="W28" s="135"/>
      <c r="X28" s="135"/>
      <c r="Y28" s="135"/>
    </row>
    <row r="29" spans="1:25" s="20" customFormat="1" ht="18" customHeight="1">
      <c r="A29" s="87" t="s">
        <v>19</v>
      </c>
      <c r="B29" s="88"/>
      <c r="C29" s="88"/>
      <c r="D29" s="88"/>
      <c r="E29" s="88"/>
      <c r="F29" s="49"/>
      <c r="G29" s="49"/>
      <c r="H29" s="63" t="s">
        <v>10</v>
      </c>
      <c r="I29" s="49"/>
      <c r="J29" s="63" t="s">
        <v>10</v>
      </c>
      <c r="K29" s="63" t="s">
        <v>10</v>
      </c>
      <c r="L29" s="63" t="s">
        <v>10</v>
      </c>
      <c r="M29" s="63" t="s">
        <v>10</v>
      </c>
      <c r="N29" s="63" t="s">
        <v>10</v>
      </c>
      <c r="O29" s="63" t="s">
        <v>10</v>
      </c>
      <c r="P29" s="63" t="s">
        <v>10</v>
      </c>
      <c r="Q29" s="63" t="s">
        <v>10</v>
      </c>
      <c r="R29" s="63" t="s">
        <v>10</v>
      </c>
      <c r="S29" s="63" t="s">
        <v>10</v>
      </c>
      <c r="T29" s="63" t="s">
        <v>10</v>
      </c>
      <c r="U29" s="149" t="s">
        <v>10</v>
      </c>
      <c r="V29" s="150"/>
      <c r="W29" s="135"/>
      <c r="X29" s="135"/>
      <c r="Y29" s="135"/>
    </row>
    <row r="30" spans="1:25" s="20" customFormat="1" ht="18" customHeight="1" thickBot="1">
      <c r="A30" s="47"/>
      <c r="B30" s="60"/>
      <c r="C30" s="60"/>
      <c r="D30" s="61"/>
      <c r="E30" s="61"/>
      <c r="F30" s="36"/>
      <c r="G30" s="36"/>
      <c r="H30" s="64" t="s">
        <v>10</v>
      </c>
      <c r="I30" s="36"/>
      <c r="J30" s="64" t="s">
        <v>10</v>
      </c>
      <c r="K30" s="64" t="s">
        <v>10</v>
      </c>
      <c r="L30" s="64" t="s">
        <v>10</v>
      </c>
      <c r="M30" s="64" t="s">
        <v>10</v>
      </c>
      <c r="N30" s="64" t="s">
        <v>10</v>
      </c>
      <c r="O30" s="64" t="s">
        <v>10</v>
      </c>
      <c r="P30" s="64" t="s">
        <v>10</v>
      </c>
      <c r="Q30" s="64" t="s">
        <v>10</v>
      </c>
      <c r="R30" s="64" t="s">
        <v>10</v>
      </c>
      <c r="S30" s="64" t="s">
        <v>10</v>
      </c>
      <c r="T30" s="64" t="s">
        <v>10</v>
      </c>
      <c r="U30" s="151" t="s">
        <v>10</v>
      </c>
      <c r="V30" s="64"/>
      <c r="W30" s="74"/>
      <c r="X30" s="74"/>
      <c r="Y30" s="74"/>
    </row>
    <row r="31" spans="1:25" s="20" customFormat="1" ht="18" customHeight="1" thickBot="1" thickTop="1">
      <c r="A31" s="19"/>
      <c r="B31" s="98" t="s">
        <v>20</v>
      </c>
      <c r="C31" s="98"/>
      <c r="D31" s="98"/>
      <c r="E31" s="98"/>
      <c r="F31" s="46">
        <f>SUM(F27:F28,F30)</f>
        <v>0</v>
      </c>
      <c r="G31" s="46">
        <f>SUM(G27:G28,G30)</f>
        <v>0</v>
      </c>
      <c r="H31" s="65" t="s">
        <v>10</v>
      </c>
      <c r="I31" s="46">
        <f>SUM(I27:I28,I30)</f>
        <v>0</v>
      </c>
      <c r="J31" s="65" t="s">
        <v>10</v>
      </c>
      <c r="K31" s="65" t="s">
        <v>10</v>
      </c>
      <c r="L31" s="65" t="s">
        <v>10</v>
      </c>
      <c r="M31" s="65" t="s">
        <v>10</v>
      </c>
      <c r="N31" s="65" t="s">
        <v>10</v>
      </c>
      <c r="O31" s="65" t="s">
        <v>10</v>
      </c>
      <c r="P31" s="65" t="s">
        <v>10</v>
      </c>
      <c r="Q31" s="65" t="s">
        <v>10</v>
      </c>
      <c r="R31" s="65" t="s">
        <v>10</v>
      </c>
      <c r="S31" s="65" t="s">
        <v>10</v>
      </c>
      <c r="T31" s="65" t="s">
        <v>10</v>
      </c>
      <c r="U31" s="152" t="s">
        <v>10</v>
      </c>
      <c r="V31" s="153"/>
      <c r="W31" s="145"/>
      <c r="X31" s="145"/>
      <c r="Y31" s="145"/>
    </row>
    <row r="32" spans="1:25" s="20" customFormat="1" ht="18" customHeight="1" thickBot="1" thickTop="1">
      <c r="A32" s="21"/>
      <c r="B32" s="81" t="s">
        <v>5</v>
      </c>
      <c r="C32" s="81"/>
      <c r="D32" s="81"/>
      <c r="E32" s="81"/>
      <c r="F32" s="36">
        <f>F19+F25+F31</f>
        <v>13197152</v>
      </c>
      <c r="G32" s="36">
        <v>1697407</v>
      </c>
      <c r="H32" s="154">
        <f>H19+H25</f>
        <v>2890756.94</v>
      </c>
      <c r="I32" s="36">
        <f>I19+I25+I31</f>
        <v>414407</v>
      </c>
      <c r="J32" s="45">
        <f aca="true" t="shared" si="1" ref="J32:U32">J19+J25</f>
        <v>2671977</v>
      </c>
      <c r="K32" s="36">
        <f>K19+K25</f>
        <v>360000</v>
      </c>
      <c r="L32" s="154">
        <f>L19+L25</f>
        <v>2331036</v>
      </c>
      <c r="M32" s="36">
        <v>313000</v>
      </c>
      <c r="N32" s="154">
        <f>N19+N25</f>
        <v>1811382</v>
      </c>
      <c r="O32" s="155">
        <f t="shared" si="1"/>
        <v>268000</v>
      </c>
      <c r="P32" s="155">
        <f t="shared" si="1"/>
        <v>1092000</v>
      </c>
      <c r="Q32" s="155">
        <f t="shared" si="1"/>
        <v>110000</v>
      </c>
      <c r="R32" s="155">
        <f t="shared" si="1"/>
        <v>1050000</v>
      </c>
      <c r="S32" s="155">
        <f t="shared" si="1"/>
        <v>100000</v>
      </c>
      <c r="T32" s="155">
        <f t="shared" si="1"/>
        <v>1050000</v>
      </c>
      <c r="U32" s="143">
        <f t="shared" si="1"/>
        <v>87000</v>
      </c>
      <c r="V32" s="140">
        <v>150000</v>
      </c>
      <c r="W32" s="156">
        <v>27000</v>
      </c>
      <c r="X32" s="156">
        <v>150000</v>
      </c>
      <c r="Y32" s="156">
        <v>18000</v>
      </c>
    </row>
    <row r="33" spans="4:25" ht="13.5" thickTop="1">
      <c r="D33" s="6"/>
      <c r="E33" s="6"/>
      <c r="F33" s="6"/>
      <c r="G33" s="6">
        <f>H33+J33+L33</f>
        <v>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W33" s="113"/>
      <c r="X33" s="113"/>
      <c r="Y33" s="113"/>
    </row>
    <row r="34" spans="1:25" s="52" customFormat="1" ht="13.5">
      <c r="A34" s="82" t="s">
        <v>9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X34" s="157"/>
      <c r="Y34" s="157"/>
    </row>
    <row r="35" spans="1:25" s="52" customFormat="1" ht="54" customHeight="1">
      <c r="A35" s="79" t="s">
        <v>37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73"/>
      <c r="X35" s="157"/>
      <c r="Y35" s="157"/>
    </row>
    <row r="36" spans="1:25" s="52" customFormat="1" ht="32.25" customHeight="1">
      <c r="A36" s="79" t="s">
        <v>38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73"/>
      <c r="X36" s="157"/>
      <c r="Y36" s="157"/>
    </row>
    <row r="37" spans="1:22" ht="30.75" customHeight="1">
      <c r="A37" s="56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7"/>
    </row>
  </sheetData>
  <sheetProtection/>
  <mergeCells count="38">
    <mergeCell ref="V8:W8"/>
    <mergeCell ref="X8:Y8"/>
    <mergeCell ref="D7:D9"/>
    <mergeCell ref="T8:U8"/>
    <mergeCell ref="F7:F9"/>
    <mergeCell ref="R3:U3"/>
    <mergeCell ref="A4:U4"/>
    <mergeCell ref="A5:U5"/>
    <mergeCell ref="A3:D3"/>
    <mergeCell ref="A2:D2"/>
    <mergeCell ref="R1:U1"/>
    <mergeCell ref="R2:U2"/>
    <mergeCell ref="P8:Q8"/>
    <mergeCell ref="R8:S8"/>
    <mergeCell ref="E8:E9"/>
    <mergeCell ref="N8:O8"/>
    <mergeCell ref="H8:I8"/>
    <mergeCell ref="J8:K8"/>
    <mergeCell ref="L8:M8"/>
    <mergeCell ref="A26:E26"/>
    <mergeCell ref="A29:E29"/>
    <mergeCell ref="B37:U37"/>
    <mergeCell ref="B25:E25"/>
    <mergeCell ref="B31:E31"/>
    <mergeCell ref="A35:U35"/>
    <mergeCell ref="A36:U36"/>
    <mergeCell ref="B32:E32"/>
    <mergeCell ref="A34:U34"/>
    <mergeCell ref="A23:E23"/>
    <mergeCell ref="A7:A9"/>
    <mergeCell ref="G7:G9"/>
    <mergeCell ref="H7:U7"/>
    <mergeCell ref="A17:E17"/>
    <mergeCell ref="A20:E20"/>
    <mergeCell ref="A11:E11"/>
    <mergeCell ref="B19:E19"/>
    <mergeCell ref="C7:C9"/>
    <mergeCell ref="B7:B9"/>
  </mergeCells>
  <printOptions/>
  <pageMargins left="0.3937007874015748" right="0.35433070866141736" top="0.3937007874015748" bottom="0.9448818897637796" header="0.3937007874015748" footer="0.31496062992125984"/>
  <pageSetup fitToHeight="1" fitToWidth="1" horizontalDpi="300" verticalDpi="300" orientation="landscape" paperSize="9" scale="62" r:id="rId1"/>
  <headerFooter alignWithMargins="0">
    <oddFooter>&amp;L. . . . . . . . . . . . . . . . . . . . . .
        &amp;9Podpis Skarbnika
&amp;C. . . . . . . . . . . . . . . . . . . . 
&amp;9Data
&amp;R. . . . . . . . . . . . . . . . . . . . . . . . . .
&amp;9Podpis Wójta (Burmistrza, Prezydenta) 
lub Przew. Zarządu  Pow. (Woj.)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Zeros="0" tabSelected="1" zoomScalePageLayoutView="0" workbookViewId="0" topLeftCell="D1">
      <selection activeCell="E13" sqref="E13"/>
    </sheetView>
  </sheetViews>
  <sheetFormatPr defaultColWidth="9.00390625" defaultRowHeight="12.75"/>
  <cols>
    <col min="1" max="1" width="3.375" style="1" bestFit="1" customWidth="1"/>
    <col min="2" max="2" width="15.75390625" style="1" customWidth="1"/>
    <col min="3" max="3" width="14.00390625" style="1" customWidth="1"/>
    <col min="4" max="4" width="13.00390625" style="1" customWidth="1"/>
    <col min="5" max="5" width="12.25390625" style="1" customWidth="1"/>
    <col min="6" max="6" width="14.75390625" style="1" customWidth="1"/>
    <col min="7" max="7" width="20.625" style="1" customWidth="1"/>
    <col min="8" max="8" width="13.00390625" style="1" customWidth="1"/>
    <col min="9" max="9" width="13.25390625" style="1" customWidth="1"/>
    <col min="10" max="10" width="12.25390625" style="1" customWidth="1"/>
    <col min="11" max="13" width="12.00390625" style="1" customWidth="1"/>
    <col min="14" max="14" width="12.625" style="1" customWidth="1"/>
    <col min="15" max="15" width="12.75390625" style="1" customWidth="1"/>
    <col min="16" max="16384" width="9.125" style="1" customWidth="1"/>
  </cols>
  <sheetData>
    <row r="1" spans="13:15" ht="12.75">
      <c r="M1" s="66" t="s">
        <v>62</v>
      </c>
      <c r="N1" s="66"/>
      <c r="O1" s="66"/>
    </row>
    <row r="2" spans="1:15" ht="12.75">
      <c r="A2" s="83" t="s">
        <v>22</v>
      </c>
      <c r="B2" s="83"/>
      <c r="C2" s="66"/>
      <c r="D2" s="66"/>
      <c r="E2" s="66"/>
      <c r="F2" s="66"/>
      <c r="G2" s="66"/>
      <c r="M2" s="66" t="s">
        <v>25</v>
      </c>
      <c r="N2" s="66"/>
      <c r="O2" s="66"/>
    </row>
    <row r="3" spans="1:15" ht="12.75">
      <c r="A3" s="106" t="s">
        <v>23</v>
      </c>
      <c r="B3" s="106"/>
      <c r="C3" s="2"/>
      <c r="D3" s="2"/>
      <c r="E3" s="2"/>
      <c r="F3" s="2"/>
      <c r="G3" s="2"/>
      <c r="M3" s="66" t="s">
        <v>46</v>
      </c>
      <c r="N3" s="66"/>
      <c r="O3" s="66"/>
    </row>
    <row r="4" spans="1:7" ht="12.75">
      <c r="A4" s="2"/>
      <c r="B4" s="2"/>
      <c r="C4" s="2"/>
      <c r="D4" s="2"/>
      <c r="E4" s="2"/>
      <c r="F4" s="2"/>
      <c r="G4" s="2"/>
    </row>
    <row r="5" spans="1:15" ht="16.5">
      <c r="A5" s="104" t="s">
        <v>63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15.7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ht="13.5" thickBot="1"/>
    <row r="8" spans="1:15" s="13" customFormat="1" ht="27" customHeight="1" thickTop="1">
      <c r="A8" s="158" t="s">
        <v>0</v>
      </c>
      <c r="B8" s="159" t="s">
        <v>64</v>
      </c>
      <c r="C8" s="93" t="s">
        <v>65</v>
      </c>
      <c r="D8" s="94"/>
      <c r="E8" s="94"/>
      <c r="F8" s="94"/>
      <c r="G8" s="160"/>
      <c r="H8" s="159" t="s">
        <v>66</v>
      </c>
      <c r="I8" s="159" t="s">
        <v>67</v>
      </c>
      <c r="J8" s="161" t="s">
        <v>68</v>
      </c>
      <c r="K8" s="96"/>
      <c r="L8" s="96"/>
      <c r="M8" s="96"/>
      <c r="N8" s="96"/>
      <c r="O8" s="162"/>
    </row>
    <row r="9" spans="1:15" s="13" customFormat="1" ht="117.75" customHeight="1">
      <c r="A9" s="163"/>
      <c r="B9" s="164"/>
      <c r="C9" s="165" t="s">
        <v>69</v>
      </c>
      <c r="D9" s="165" t="s">
        <v>70</v>
      </c>
      <c r="E9" s="165" t="s">
        <v>71</v>
      </c>
      <c r="F9" s="165" t="s">
        <v>72</v>
      </c>
      <c r="G9" s="165" t="s">
        <v>73</v>
      </c>
      <c r="H9" s="164"/>
      <c r="I9" s="164"/>
      <c r="J9" s="166">
        <v>2011</v>
      </c>
      <c r="K9" s="166">
        <v>2012</v>
      </c>
      <c r="L9" s="166">
        <v>2013</v>
      </c>
      <c r="M9" s="166">
        <v>2014</v>
      </c>
      <c r="N9" s="166">
        <v>2015</v>
      </c>
      <c r="O9" s="167">
        <v>2016</v>
      </c>
    </row>
    <row r="10" spans="1:15" s="12" customFormat="1" ht="11.25" thickBo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68">
        <v>15</v>
      </c>
    </row>
    <row r="11" spans="1:15" s="16" customFormat="1" ht="57.75" customHeight="1" thickTop="1">
      <c r="A11" s="15">
        <v>1</v>
      </c>
      <c r="B11" s="28" t="s">
        <v>74</v>
      </c>
      <c r="C11" s="28"/>
      <c r="D11" s="28"/>
      <c r="E11" s="28"/>
      <c r="F11" s="28"/>
      <c r="G11" s="28" t="s">
        <v>75</v>
      </c>
      <c r="H11" s="169" t="s">
        <v>76</v>
      </c>
      <c r="I11" s="170">
        <v>59700</v>
      </c>
      <c r="J11" s="9">
        <v>35300</v>
      </c>
      <c r="K11" s="9">
        <v>24400</v>
      </c>
      <c r="L11" s="9"/>
      <c r="M11" s="9"/>
      <c r="N11" s="9"/>
      <c r="O11" s="171"/>
    </row>
    <row r="12" spans="1:15" s="16" customFormat="1" ht="36" customHeight="1">
      <c r="A12" s="17">
        <v>2</v>
      </c>
      <c r="B12" s="30"/>
      <c r="C12" s="28"/>
      <c r="D12" s="28"/>
      <c r="E12" s="28"/>
      <c r="F12" s="28"/>
      <c r="G12" s="28"/>
      <c r="H12" s="9"/>
      <c r="I12" s="8"/>
      <c r="J12" s="8"/>
      <c r="K12" s="8"/>
      <c r="L12" s="8"/>
      <c r="M12" s="8"/>
      <c r="N12" s="8"/>
      <c r="O12" s="32"/>
    </row>
    <row r="13" spans="1:15" s="16" customFormat="1" ht="36" customHeight="1">
      <c r="A13" s="17">
        <v>3</v>
      </c>
      <c r="B13" s="30"/>
      <c r="C13" s="28"/>
      <c r="D13" s="28"/>
      <c r="E13" s="28"/>
      <c r="F13" s="28"/>
      <c r="G13" s="28"/>
      <c r="H13" s="9"/>
      <c r="I13" s="8"/>
      <c r="J13" s="8"/>
      <c r="K13" s="8"/>
      <c r="L13" s="8"/>
      <c r="M13" s="8"/>
      <c r="N13" s="8"/>
      <c r="O13" s="32"/>
    </row>
    <row r="14" spans="1:15" s="16" customFormat="1" ht="36" customHeight="1">
      <c r="A14" s="17">
        <v>4</v>
      </c>
      <c r="B14" s="30"/>
      <c r="C14" s="28"/>
      <c r="D14" s="28"/>
      <c r="E14" s="28"/>
      <c r="F14" s="28"/>
      <c r="G14" s="28"/>
      <c r="H14" s="9"/>
      <c r="I14" s="8"/>
      <c r="J14" s="8"/>
      <c r="K14" s="8"/>
      <c r="L14" s="8"/>
      <c r="M14" s="8"/>
      <c r="N14" s="8"/>
      <c r="O14" s="32"/>
    </row>
    <row r="15" spans="1:15" s="16" customFormat="1" ht="36" customHeight="1">
      <c r="A15" s="17">
        <v>5</v>
      </c>
      <c r="B15" s="30"/>
      <c r="C15" s="28"/>
      <c r="D15" s="28"/>
      <c r="E15" s="28"/>
      <c r="F15" s="28"/>
      <c r="G15" s="28"/>
      <c r="H15" s="9"/>
      <c r="I15" s="8"/>
      <c r="J15" s="8"/>
      <c r="K15" s="8"/>
      <c r="L15" s="8"/>
      <c r="M15" s="8"/>
      <c r="N15" s="8"/>
      <c r="O15" s="32"/>
    </row>
    <row r="16" spans="1:15" s="16" customFormat="1" ht="36" customHeight="1" thickBot="1">
      <c r="A16" s="18">
        <v>6</v>
      </c>
      <c r="B16" s="33"/>
      <c r="C16" s="33"/>
      <c r="D16" s="33"/>
      <c r="E16" s="33"/>
      <c r="F16" s="33"/>
      <c r="G16" s="33"/>
      <c r="H16" s="34"/>
      <c r="I16" s="34"/>
      <c r="J16" s="34"/>
      <c r="K16" s="34"/>
      <c r="L16" s="34"/>
      <c r="M16" s="34"/>
      <c r="N16" s="34"/>
      <c r="O16" s="172"/>
    </row>
    <row r="17" spans="1:15" s="20" customFormat="1" ht="30.75" customHeight="1" thickBot="1" thickTop="1">
      <c r="A17" s="173" t="s">
        <v>77</v>
      </c>
      <c r="B17" s="174"/>
      <c r="C17" s="174"/>
      <c r="D17" s="174"/>
      <c r="E17" s="174"/>
      <c r="F17" s="174"/>
      <c r="G17" s="174"/>
      <c r="H17" s="174"/>
      <c r="I17" s="175">
        <v>59700</v>
      </c>
      <c r="J17" s="176">
        <v>59700</v>
      </c>
      <c r="K17" s="176"/>
      <c r="L17" s="176"/>
      <c r="M17" s="176"/>
      <c r="N17" s="176"/>
      <c r="O17" s="177"/>
    </row>
    <row r="18" spans="1:15" ht="22.5" customHeight="1" thickBot="1" thickTop="1">
      <c r="A18" s="178" t="s">
        <v>78</v>
      </c>
      <c r="B18" s="179"/>
      <c r="C18" s="179"/>
      <c r="D18" s="179"/>
      <c r="E18" s="179"/>
      <c r="F18" s="179"/>
      <c r="G18" s="179"/>
      <c r="H18" s="179"/>
      <c r="I18" s="180"/>
      <c r="J18" s="181">
        <v>35300</v>
      </c>
      <c r="K18" s="182">
        <v>24400</v>
      </c>
      <c r="L18" s="182"/>
      <c r="M18" s="182"/>
      <c r="N18" s="182"/>
      <c r="O18" s="183"/>
    </row>
    <row r="19" spans="8:14" ht="13.5" thickTop="1">
      <c r="H19" s="6"/>
      <c r="I19" s="6"/>
      <c r="J19" s="6"/>
      <c r="K19" s="6"/>
      <c r="L19" s="6"/>
      <c r="M19" s="6"/>
      <c r="N19" s="6"/>
    </row>
    <row r="20" spans="1:15" ht="22.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</row>
    <row r="21" spans="1:15" ht="23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</row>
  </sheetData>
  <sheetProtection/>
  <mergeCells count="15">
    <mergeCell ref="A5:O5"/>
    <mergeCell ref="A6:O6"/>
    <mergeCell ref="A2:B2"/>
    <mergeCell ref="A3:B3"/>
    <mergeCell ref="C8:G8"/>
    <mergeCell ref="A20:O20"/>
    <mergeCell ref="B8:B9"/>
    <mergeCell ref="H8:H9"/>
    <mergeCell ref="J8:O8"/>
    <mergeCell ref="A8:A9"/>
    <mergeCell ref="I8:I9"/>
    <mergeCell ref="A21:O21"/>
    <mergeCell ref="A17:H17"/>
    <mergeCell ref="J17:O17"/>
    <mergeCell ref="A18:I18"/>
  </mergeCells>
  <printOptions/>
  <pageMargins left="0.44" right="0.91" top="0.31" bottom="1.1" header="0.32" footer="0.5118110236220472"/>
  <pageSetup fitToHeight="1" fitToWidth="1" horizontalDpi="300" verticalDpi="300" orientation="landscape" paperSize="9" scale="69" r:id="rId1"/>
  <headerFooter alignWithMargins="0">
    <oddFooter>&amp;L. . . . . . . . . . . . . . . . . . . . . .
        &amp;9Podpis Skarbnika
&amp;C. . . . . . . . . . . . . . . . . . . . 
&amp;9Data
&amp;R. . . . . . . . . . . . . . . . . . . . . . . . . . .
&amp;9Podpis Wójta (Burmistrza, Prezydenta) 
lub Przew. Zarządu Pow. (Woj.)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wias</dc:creator>
  <cp:keywords/>
  <dc:description/>
  <cp:lastModifiedBy>xxx</cp:lastModifiedBy>
  <cp:lastPrinted>2011-12-13T08:15:00Z</cp:lastPrinted>
  <dcterms:created xsi:type="dcterms:W3CDTF">2001-05-30T05:31:32Z</dcterms:created>
  <dcterms:modified xsi:type="dcterms:W3CDTF">2011-12-13T12:23:22Z</dcterms:modified>
  <cp:category/>
  <cp:version/>
  <cp:contentType/>
  <cp:contentStatus/>
</cp:coreProperties>
</file>